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<sst xmlns="http://schemas.openxmlformats.org/spreadsheetml/2006/main" count="131" uniqueCount="104">
  <si>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</si>
  <si>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</si>
  <si>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</si>
  <si>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</si>
  <si>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</si>
  <si>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</si>
  <si>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</si>
  <si>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</si>
  <si>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</si>
  <si>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</si>
  <si>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</si>
  <si>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</si>
  <si>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</si>
  <si>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</si>
  <si>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</si>
  <si>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</si>
  <si>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</si>
  <si>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</si>
  <si>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</si>
  <si>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</si>
  <si>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</si>
  <si>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</si>
  <si>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</si>
  <si>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</si>
  <si>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</si>
  <si>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</si>
  <si>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</si>
  <si>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</si>
  <si>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</si>
  <si>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</si>
  <si>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</si>
  <si>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</si>
  <si>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</si>
  <si>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</si>
  <si>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</si>
  <si>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</si>
  <si>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</si>
  <si>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</si>
  <si>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</si>
  <si>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</si>
  <si>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</si>
  <si>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</si>
  <si>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</si>
  <si>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</si>
  <si>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</si>
  <si>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</si>
  <si>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</si>
  <si>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</si>
  <si>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</si>
  <si>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</si>
  <si>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</si>
  <si>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</si>
  <si>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</si>
  <si>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</si>
  <si>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</si>
  <si>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</si>
  <si>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</si>
  <si>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</si>
  <si>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</si>
  <si>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</si>
  <si>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</si>
  <si>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</si>
  <si>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</si>
  <si>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</si>
  <si>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</si>
  <si>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</si>
  <si>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</si>
  <si>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</si>
  <si>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</si>
  <si>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</si>
  <si>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</si>
  <si>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</si>
  <si>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</si>
  <si>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</si>
  <si>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</si>
  <si>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</si>
  <si>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</si>
  <si>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</si>
  <si>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</si>
  <si>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</si>
  <si>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</si>
  <si>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</si>
  <si>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</si>
  <si>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</si>
  <si>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</si>
  <si>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</si>
  <si>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</si>
  <si>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</si>
  <si>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</si>
  <si>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</si>
  <si>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</si>
  <si>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</si>
  <si>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</si>
  <si>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</si>
  <si>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</si>
  <si>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</si>
  <si>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Горна Оряховица</t>
  </si>
  <si>
    <t>Град: Горна Оряховица</t>
  </si>
  <si>
    <t xml:space="preserve">                               Тел.: 0618 / 6-19-29</t>
  </si>
  <si>
    <t xml:space="preserve">                               Съставил: Милена Симеонова</t>
  </si>
  <si>
    <t>Адм. секретар: Марийка Стефанова</t>
  </si>
  <si>
    <t>АДМИН.РЪКОВОДИТЕЛ-ПРЕДСЕДАТЕЛ:ПАВЛИНА ТОНЕВА</t>
  </si>
  <si>
    <t>ЗА ДЕЙНОСТТА НА ДЪРЖАВНИТЕ СЪДЕБНИ ИЗПЪЛНИТЕЛИ В РАЙОННИТЕ СЪДИЛИЩА ЗА 2013 Г.</t>
  </si>
  <si>
    <t>Дата: 09.01.2014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</si>
</sst>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C17">
      <selection activeCell="R34" sqref="R3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502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1776</v>
      </c>
      <c r="D20" s="65">
        <f aca="true" t="shared" si="0" ref="D20:R20">SUM(D21+D24+D28+D33+D34)</f>
        <v>238</v>
      </c>
      <c r="E20" s="65">
        <f t="shared" si="0"/>
        <v>2014</v>
      </c>
      <c r="F20" s="65">
        <f t="shared" si="0"/>
        <v>116</v>
      </c>
      <c r="G20" s="65">
        <f t="shared" si="0"/>
        <v>637</v>
      </c>
      <c r="H20" s="65">
        <f t="shared" si="0"/>
        <v>12</v>
      </c>
      <c r="I20" s="65">
        <f>E20-SUM(F20:H20)</f>
        <v>1249</v>
      </c>
      <c r="J20" s="65">
        <f t="shared" si="0"/>
        <v>32</v>
      </c>
      <c r="K20" s="65">
        <f t="shared" si="0"/>
        <v>11</v>
      </c>
      <c r="L20" s="65">
        <f t="shared" si="0"/>
        <v>3</v>
      </c>
      <c r="M20" s="65">
        <f t="shared" si="0"/>
        <v>0</v>
      </c>
      <c r="N20" s="65">
        <f t="shared" si="0"/>
        <v>89</v>
      </c>
      <c r="O20" s="65">
        <f t="shared" si="0"/>
        <v>0</v>
      </c>
      <c r="P20" s="65">
        <f t="shared" si="0"/>
        <v>0</v>
      </c>
      <c r="Q20" s="65">
        <f t="shared" si="0"/>
        <v>13484</v>
      </c>
      <c r="R20" s="65">
        <f t="shared" si="0"/>
        <v>13484</v>
      </c>
    </row>
    <row r="21" spans="1:18" ht="26.25" customHeight="1">
      <c r="A21" s="66" t="s">
        <v>28</v>
      </c>
      <c r="B21" s="64" t="s">
        <v>6</v>
      </c>
      <c r="C21" s="65">
        <f>SUM(C22+C23)</f>
        <v>431</v>
      </c>
      <c r="D21" s="65">
        <f aca="true" t="shared" si="1" ref="D21:R21">SUM(D22+D23)</f>
        <v>9</v>
      </c>
      <c r="E21" s="65">
        <f t="shared" si="1"/>
        <v>440</v>
      </c>
      <c r="F21" s="65">
        <f t="shared" si="1"/>
        <v>4</v>
      </c>
      <c r="G21" s="65">
        <f t="shared" si="1"/>
        <v>374</v>
      </c>
      <c r="H21" s="65">
        <f t="shared" si="1"/>
        <v>0</v>
      </c>
      <c r="I21" s="65">
        <f aca="true" t="shared" si="2" ref="I21:I34">E21-SUM(F21:H21)</f>
        <v>62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997</v>
      </c>
      <c r="R21" s="65">
        <f t="shared" si="1"/>
        <v>997</v>
      </c>
    </row>
    <row r="22" spans="1:18" ht="26.25" customHeight="1">
      <c r="A22" s="66" t="s">
        <v>79</v>
      </c>
      <c r="B22" s="64" t="s">
        <v>7</v>
      </c>
      <c r="C22" s="31">
        <v>313</v>
      </c>
      <c r="D22" s="31">
        <v>0</v>
      </c>
      <c r="E22" s="65">
        <f>SUM(C22+D22)</f>
        <v>313</v>
      </c>
      <c r="F22" s="31">
        <v>0</v>
      </c>
      <c r="G22" s="31">
        <v>299</v>
      </c>
      <c r="H22" s="31">
        <v>0</v>
      </c>
      <c r="I22" s="65">
        <f t="shared" si="2"/>
        <v>14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663</v>
      </c>
      <c r="R22" s="32">
        <v>663</v>
      </c>
    </row>
    <row r="23" spans="1:18" ht="26.25" customHeight="1">
      <c r="A23" s="66" t="s">
        <v>29</v>
      </c>
      <c r="B23" s="64" t="s">
        <v>8</v>
      </c>
      <c r="C23" s="31">
        <v>118</v>
      </c>
      <c r="D23" s="31">
        <v>9</v>
      </c>
      <c r="E23" s="65">
        <f>SUM(C23+D23)</f>
        <v>127</v>
      </c>
      <c r="F23" s="31">
        <v>4</v>
      </c>
      <c r="G23" s="31">
        <v>75</v>
      </c>
      <c r="H23" s="31">
        <v>0</v>
      </c>
      <c r="I23" s="65">
        <f t="shared" si="2"/>
        <v>48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334</v>
      </c>
      <c r="R23" s="32">
        <v>334</v>
      </c>
    </row>
    <row r="24" spans="1:18" ht="27" customHeight="1">
      <c r="A24" s="66" t="s">
        <v>81</v>
      </c>
      <c r="B24" s="64" t="s">
        <v>9</v>
      </c>
      <c r="C24" s="65">
        <f>SUM(C25:C27)</f>
        <v>421</v>
      </c>
      <c r="D24" s="65">
        <f aca="true" t="shared" si="3" ref="D24:R24">SUM(D25:D27)</f>
        <v>73</v>
      </c>
      <c r="E24" s="65">
        <f t="shared" si="3"/>
        <v>494</v>
      </c>
      <c r="F24" s="65">
        <f t="shared" si="3"/>
        <v>22</v>
      </c>
      <c r="G24" s="65">
        <f t="shared" si="3"/>
        <v>120</v>
      </c>
      <c r="H24" s="65">
        <f t="shared" si="3"/>
        <v>5</v>
      </c>
      <c r="I24" s="65">
        <f t="shared" si="2"/>
        <v>347</v>
      </c>
      <c r="J24" s="65">
        <f t="shared" si="3"/>
        <v>4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17</v>
      </c>
      <c r="O24" s="65">
        <f t="shared" si="3"/>
        <v>0</v>
      </c>
      <c r="P24" s="65">
        <f t="shared" si="3"/>
        <v>0</v>
      </c>
      <c r="Q24" s="65">
        <f t="shared" si="3"/>
        <v>2140</v>
      </c>
      <c r="R24" s="65">
        <f t="shared" si="3"/>
        <v>2140</v>
      </c>
    </row>
    <row r="25" spans="1:18" ht="27" customHeight="1">
      <c r="A25" s="66" t="s">
        <v>73</v>
      </c>
      <c r="B25" s="64" t="s">
        <v>20</v>
      </c>
      <c r="C25" s="31">
        <v>82</v>
      </c>
      <c r="D25" s="31">
        <v>33</v>
      </c>
      <c r="E25" s="65">
        <f>SUM(C25+D25)</f>
        <v>115</v>
      </c>
      <c r="F25" s="31">
        <v>8</v>
      </c>
      <c r="G25" s="31">
        <v>5</v>
      </c>
      <c r="H25" s="31">
        <v>2</v>
      </c>
      <c r="I25" s="65">
        <f t="shared" si="2"/>
        <v>100</v>
      </c>
      <c r="J25" s="31">
        <v>2</v>
      </c>
      <c r="K25" s="31">
        <v>1</v>
      </c>
      <c r="L25" s="32">
        <v>0</v>
      </c>
      <c r="M25" s="32">
        <v>0</v>
      </c>
      <c r="N25" s="32">
        <v>14</v>
      </c>
      <c r="O25" s="32">
        <v>0</v>
      </c>
      <c r="P25" s="32">
        <v>0</v>
      </c>
      <c r="Q25" s="32">
        <v>885</v>
      </c>
      <c r="R25" s="32">
        <v>885</v>
      </c>
    </row>
    <row r="26" spans="1:18" ht="27" customHeight="1">
      <c r="A26" s="63" t="s">
        <v>30</v>
      </c>
      <c r="B26" s="64" t="s">
        <v>10</v>
      </c>
      <c r="C26" s="31">
        <v>193</v>
      </c>
      <c r="D26" s="31">
        <v>22</v>
      </c>
      <c r="E26" s="65">
        <f>SUM(C26+D26)</f>
        <v>215</v>
      </c>
      <c r="F26" s="31">
        <v>6</v>
      </c>
      <c r="G26" s="31">
        <v>65</v>
      </c>
      <c r="H26" s="31">
        <v>2</v>
      </c>
      <c r="I26" s="65">
        <f t="shared" si="2"/>
        <v>142</v>
      </c>
      <c r="J26" s="31">
        <v>2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923</v>
      </c>
      <c r="R26" s="32">
        <v>923</v>
      </c>
    </row>
    <row r="27" spans="1:18" ht="27" customHeight="1">
      <c r="A27" s="63" t="s">
        <v>35</v>
      </c>
      <c r="B27" s="64" t="s">
        <v>36</v>
      </c>
      <c r="C27" s="31">
        <v>146</v>
      </c>
      <c r="D27" s="31">
        <v>18</v>
      </c>
      <c r="E27" s="65">
        <f aca="true" t="shared" si="4" ref="E27:E34">SUM(C27+D27)</f>
        <v>164</v>
      </c>
      <c r="F27" s="31">
        <v>8</v>
      </c>
      <c r="G27" s="31">
        <v>50</v>
      </c>
      <c r="H27" s="31">
        <v>1</v>
      </c>
      <c r="I27" s="65">
        <f t="shared" si="2"/>
        <v>105</v>
      </c>
      <c r="J27" s="31">
        <v>0</v>
      </c>
      <c r="K27" s="31">
        <v>0</v>
      </c>
      <c r="L27" s="32">
        <v>0</v>
      </c>
      <c r="M27" s="32">
        <v>0</v>
      </c>
      <c r="N27" s="32">
        <v>3</v>
      </c>
      <c r="O27" s="32">
        <v>0</v>
      </c>
      <c r="P27" s="32">
        <v>0</v>
      </c>
      <c r="Q27" s="32">
        <v>332</v>
      </c>
      <c r="R27" s="32">
        <v>332</v>
      </c>
    </row>
    <row r="28" spans="1:18" ht="26.25" customHeight="1">
      <c r="A28" s="66" t="s">
        <v>52</v>
      </c>
      <c r="B28" s="64" t="s">
        <v>11</v>
      </c>
      <c r="C28" s="65">
        <f>SUM(C29:C32)</f>
        <v>905</v>
      </c>
      <c r="D28" s="65">
        <f aca="true" t="shared" si="5" ref="D28:R28">SUM(D29:D32)</f>
        <v>151</v>
      </c>
      <c r="E28" s="65">
        <f t="shared" si="5"/>
        <v>1056</v>
      </c>
      <c r="F28" s="65">
        <f t="shared" si="5"/>
        <v>90</v>
      </c>
      <c r="G28" s="65">
        <f t="shared" si="5"/>
        <v>139</v>
      </c>
      <c r="H28" s="65">
        <f t="shared" si="5"/>
        <v>7</v>
      </c>
      <c r="I28" s="65">
        <f t="shared" si="2"/>
        <v>820</v>
      </c>
      <c r="J28" s="65">
        <f t="shared" si="5"/>
        <v>28</v>
      </c>
      <c r="K28" s="65">
        <f t="shared" si="5"/>
        <v>10</v>
      </c>
      <c r="L28" s="65">
        <f t="shared" si="5"/>
        <v>3</v>
      </c>
      <c r="M28" s="65">
        <f t="shared" si="5"/>
        <v>0</v>
      </c>
      <c r="N28" s="65">
        <f t="shared" si="5"/>
        <v>69</v>
      </c>
      <c r="O28" s="65">
        <f t="shared" si="5"/>
        <v>0</v>
      </c>
      <c r="P28" s="65">
        <f t="shared" si="5"/>
        <v>0</v>
      </c>
      <c r="Q28" s="65">
        <f t="shared" si="5"/>
        <v>9925</v>
      </c>
      <c r="R28" s="65">
        <f t="shared" si="5"/>
        <v>9925</v>
      </c>
    </row>
    <row r="29" spans="1:18" ht="27" customHeight="1">
      <c r="A29" s="66" t="s">
        <v>31</v>
      </c>
      <c r="B29" s="64" t="s">
        <v>12</v>
      </c>
      <c r="C29" s="31">
        <v>666</v>
      </c>
      <c r="D29" s="31">
        <v>80</v>
      </c>
      <c r="E29" s="65">
        <f t="shared" si="4"/>
        <v>746</v>
      </c>
      <c r="F29" s="31">
        <v>47</v>
      </c>
      <c r="G29" s="31">
        <v>48</v>
      </c>
      <c r="H29" s="31">
        <v>2</v>
      </c>
      <c r="I29" s="65">
        <f t="shared" si="2"/>
        <v>649</v>
      </c>
      <c r="J29" s="31">
        <v>0</v>
      </c>
      <c r="K29" s="31">
        <v>5</v>
      </c>
      <c r="L29" s="32">
        <v>0</v>
      </c>
      <c r="M29" s="32">
        <v>0</v>
      </c>
      <c r="N29" s="32">
        <v>12</v>
      </c>
      <c r="O29" s="32">
        <v>0</v>
      </c>
      <c r="P29" s="32">
        <v>0</v>
      </c>
      <c r="Q29" s="32">
        <v>8437</v>
      </c>
      <c r="R29" s="32">
        <v>8437</v>
      </c>
    </row>
    <row r="30" spans="1:18" ht="27" customHeight="1">
      <c r="A30" s="63" t="s">
        <v>32</v>
      </c>
      <c r="B30" s="64" t="s">
        <v>13</v>
      </c>
      <c r="C30" s="31">
        <v>129</v>
      </c>
      <c r="D30" s="31">
        <v>7</v>
      </c>
      <c r="E30" s="65">
        <f t="shared" si="4"/>
        <v>136</v>
      </c>
      <c r="F30" s="31">
        <v>5</v>
      </c>
      <c r="G30" s="31">
        <v>65</v>
      </c>
      <c r="H30" s="31">
        <v>0</v>
      </c>
      <c r="I30" s="65">
        <f t="shared" si="2"/>
        <v>66</v>
      </c>
      <c r="J30" s="31">
        <v>18</v>
      </c>
      <c r="K30" s="31">
        <v>0</v>
      </c>
      <c r="L30" s="32">
        <v>0</v>
      </c>
      <c r="M30" s="32">
        <v>0</v>
      </c>
      <c r="N30" s="32">
        <v>21</v>
      </c>
      <c r="O30" s="32">
        <v>0</v>
      </c>
      <c r="P30" s="32">
        <v>0</v>
      </c>
      <c r="Q30" s="32">
        <v>492</v>
      </c>
      <c r="R30" s="32">
        <v>492</v>
      </c>
    </row>
    <row r="31" spans="1:18" ht="27" customHeight="1">
      <c r="A31" s="63" t="s">
        <v>37</v>
      </c>
      <c r="B31" s="64" t="s">
        <v>14</v>
      </c>
      <c r="C31" s="31">
        <v>32</v>
      </c>
      <c r="D31" s="31">
        <v>4</v>
      </c>
      <c r="E31" s="65">
        <f t="shared" si="4"/>
        <v>36</v>
      </c>
      <c r="F31" s="31">
        <v>1</v>
      </c>
      <c r="G31" s="31">
        <v>15</v>
      </c>
      <c r="H31" s="31">
        <v>0</v>
      </c>
      <c r="I31" s="65">
        <f t="shared" si="2"/>
        <v>20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63</v>
      </c>
      <c r="R31" s="32">
        <v>63</v>
      </c>
    </row>
    <row r="32" spans="1:18" ht="27" customHeight="1">
      <c r="A32" s="63" t="s">
        <v>38</v>
      </c>
      <c r="B32" s="64" t="s">
        <v>39</v>
      </c>
      <c r="C32" s="31">
        <v>78</v>
      </c>
      <c r="D32" s="31">
        <v>60</v>
      </c>
      <c r="E32" s="65">
        <f t="shared" si="4"/>
        <v>138</v>
      </c>
      <c r="F32" s="31">
        <v>37</v>
      </c>
      <c r="G32" s="31">
        <v>11</v>
      </c>
      <c r="H32" s="31">
        <v>5</v>
      </c>
      <c r="I32" s="65">
        <f t="shared" si="2"/>
        <v>85</v>
      </c>
      <c r="J32" s="31">
        <v>10</v>
      </c>
      <c r="K32" s="31">
        <v>5</v>
      </c>
      <c r="L32" s="32">
        <v>3</v>
      </c>
      <c r="M32" s="32">
        <v>0</v>
      </c>
      <c r="N32" s="32">
        <v>36</v>
      </c>
      <c r="O32" s="32">
        <v>0</v>
      </c>
      <c r="P32" s="32">
        <v>0</v>
      </c>
      <c r="Q32" s="32">
        <v>933</v>
      </c>
      <c r="R32" s="32">
        <v>933</v>
      </c>
    </row>
    <row r="33" spans="1:18" ht="26.25" customHeight="1">
      <c r="A33" s="66" t="s">
        <v>33</v>
      </c>
      <c r="B33" s="64" t="s">
        <v>15</v>
      </c>
      <c r="C33" s="31">
        <v>8</v>
      </c>
      <c r="D33" s="31">
        <v>0</v>
      </c>
      <c r="E33" s="65">
        <f t="shared" si="4"/>
        <v>8</v>
      </c>
      <c r="F33" s="31">
        <v>0</v>
      </c>
      <c r="G33" s="31">
        <v>0</v>
      </c>
      <c r="H33" s="31">
        <v>0</v>
      </c>
      <c r="I33" s="65">
        <f t="shared" si="2"/>
        <v>8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63</v>
      </c>
      <c r="R33" s="32">
        <v>63</v>
      </c>
    </row>
    <row r="34" spans="1:18" ht="26.25" customHeight="1">
      <c r="A34" s="66" t="s">
        <v>70</v>
      </c>
      <c r="B34" s="64" t="s">
        <v>71</v>
      </c>
      <c r="C34" s="31">
        <v>11</v>
      </c>
      <c r="D34" s="31">
        <v>5</v>
      </c>
      <c r="E34" s="65">
        <f t="shared" si="4"/>
        <v>16</v>
      </c>
      <c r="F34" s="31">
        <v>0</v>
      </c>
      <c r="G34" s="31">
        <v>4</v>
      </c>
      <c r="H34" s="31">
        <v>0</v>
      </c>
      <c r="I34" s="65">
        <f t="shared" si="2"/>
        <v>12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359</v>
      </c>
      <c r="R34" s="32">
        <v>359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22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17098223</v>
      </c>
      <c r="D14" s="28">
        <f aca="true" t="shared" si="0" ref="D14:N14">SUM(D15+D18+D22+D27)</f>
        <v>829234</v>
      </c>
      <c r="E14" s="28">
        <f t="shared" si="0"/>
        <v>17927457</v>
      </c>
      <c r="F14" s="28">
        <f t="shared" si="0"/>
        <v>364109</v>
      </c>
      <c r="G14" s="28">
        <f t="shared" si="0"/>
        <v>30335</v>
      </c>
      <c r="H14" s="28">
        <f t="shared" si="0"/>
        <v>1310</v>
      </c>
      <c r="I14" s="28">
        <f t="shared" si="0"/>
        <v>23214</v>
      </c>
      <c r="J14" s="28">
        <f t="shared" si="0"/>
        <v>24833</v>
      </c>
      <c r="K14" s="28">
        <f t="shared" si="0"/>
        <v>284417</v>
      </c>
      <c r="L14" s="28">
        <f t="shared" si="0"/>
        <v>41991</v>
      </c>
      <c r="M14" s="28">
        <f t="shared" si="0"/>
        <v>11494461</v>
      </c>
      <c r="N14" s="28">
        <f t="shared" si="0"/>
        <v>6148579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2182772</v>
      </c>
      <c r="D15" s="28">
        <f aca="true" t="shared" si="1" ref="D15:M15">SUM(D16+D17)</f>
        <v>11348</v>
      </c>
      <c r="E15" s="28">
        <f t="shared" si="1"/>
        <v>2194120</v>
      </c>
      <c r="F15" s="28">
        <f t="shared" si="1"/>
        <v>8424</v>
      </c>
      <c r="G15" s="28">
        <f t="shared" si="1"/>
        <v>310</v>
      </c>
      <c r="H15" s="28">
        <f t="shared" si="1"/>
        <v>5</v>
      </c>
      <c r="I15" s="28">
        <f t="shared" si="1"/>
        <v>1591</v>
      </c>
      <c r="J15" s="28">
        <f t="shared" si="1"/>
        <v>1657</v>
      </c>
      <c r="K15" s="28">
        <f t="shared" si="1"/>
        <v>4861</v>
      </c>
      <c r="L15" s="28">
        <f t="shared" si="1"/>
        <v>0</v>
      </c>
      <c r="M15" s="28">
        <f t="shared" si="1"/>
        <v>1898017</v>
      </c>
      <c r="N15" s="28">
        <f>SUM(N16+N17)</f>
        <v>291242</v>
      </c>
    </row>
    <row r="16" spans="1:14" ht="26.25" customHeight="1">
      <c r="A16" s="20" t="s">
        <v>92</v>
      </c>
      <c r="B16" s="23" t="s">
        <v>7</v>
      </c>
      <c r="C16" s="30">
        <v>1865114</v>
      </c>
      <c r="D16" s="30">
        <v>0</v>
      </c>
      <c r="E16" s="29">
        <f aca="true" t="shared" si="2" ref="E16:E27">SUM(C16+D16)</f>
        <v>1865114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1833384</v>
      </c>
      <c r="N16" s="28">
        <f>SUM(E16-K16-M16)</f>
        <v>31730</v>
      </c>
    </row>
    <row r="17" spans="1:14" ht="13.5">
      <c r="A17" s="20" t="s">
        <v>29</v>
      </c>
      <c r="B17" s="23" t="s">
        <v>8</v>
      </c>
      <c r="C17" s="30">
        <v>317658</v>
      </c>
      <c r="D17" s="30">
        <v>11348</v>
      </c>
      <c r="E17" s="29">
        <f t="shared" si="2"/>
        <v>329006</v>
      </c>
      <c r="F17" s="29">
        <f t="shared" si="3"/>
        <v>8424</v>
      </c>
      <c r="G17" s="30">
        <v>310</v>
      </c>
      <c r="H17" s="30">
        <v>5</v>
      </c>
      <c r="I17" s="30">
        <v>1591</v>
      </c>
      <c r="J17" s="30">
        <v>1657</v>
      </c>
      <c r="K17" s="30">
        <v>4861</v>
      </c>
      <c r="L17" s="30">
        <v>0</v>
      </c>
      <c r="M17" s="30">
        <v>64633</v>
      </c>
      <c r="N17" s="28">
        <f>SUM(E17-K17-M17)</f>
        <v>259512</v>
      </c>
    </row>
    <row r="18" spans="1:14" ht="22.5">
      <c r="A18" s="24" t="s">
        <v>90</v>
      </c>
      <c r="B18" s="23" t="s">
        <v>9</v>
      </c>
      <c r="C18" s="28">
        <f>SUM(C19:C21)</f>
        <v>14414581</v>
      </c>
      <c r="D18" s="28">
        <f aca="true" t="shared" si="4" ref="D18:N18">SUM(D19:D21)</f>
        <v>417662</v>
      </c>
      <c r="E18" s="28">
        <f t="shared" si="4"/>
        <v>14832243</v>
      </c>
      <c r="F18" s="28">
        <f t="shared" si="4"/>
        <v>80811</v>
      </c>
      <c r="G18" s="28">
        <f t="shared" si="4"/>
        <v>5152</v>
      </c>
      <c r="H18" s="28">
        <f t="shared" si="4"/>
        <v>238</v>
      </c>
      <c r="I18" s="28">
        <f t="shared" si="4"/>
        <v>12544</v>
      </c>
      <c r="J18" s="28">
        <f t="shared" si="4"/>
        <v>16945</v>
      </c>
      <c r="K18" s="28">
        <f t="shared" si="4"/>
        <v>45932</v>
      </c>
      <c r="L18" s="28">
        <f t="shared" si="4"/>
        <v>5683</v>
      </c>
      <c r="M18" s="28">
        <f t="shared" si="4"/>
        <v>9327686</v>
      </c>
      <c r="N18" s="28">
        <f t="shared" si="4"/>
        <v>5458625</v>
      </c>
    </row>
    <row r="19" spans="1:14" ht="26.25" customHeight="1">
      <c r="A19" s="20" t="s">
        <v>93</v>
      </c>
      <c r="B19" s="23" t="s">
        <v>20</v>
      </c>
      <c r="C19" s="30">
        <v>272813</v>
      </c>
      <c r="D19" s="30">
        <v>151152</v>
      </c>
      <c r="E19" s="29">
        <f t="shared" si="2"/>
        <v>423965</v>
      </c>
      <c r="F19" s="29">
        <f t="shared" si="3"/>
        <v>55759</v>
      </c>
      <c r="G19" s="30">
        <v>3220</v>
      </c>
      <c r="H19" s="30">
        <v>153</v>
      </c>
      <c r="I19" s="30">
        <v>9810</v>
      </c>
      <c r="J19" s="30">
        <v>13571</v>
      </c>
      <c r="K19" s="30">
        <v>29005</v>
      </c>
      <c r="L19" s="30">
        <v>1184</v>
      </c>
      <c r="M19" s="30">
        <v>22411</v>
      </c>
      <c r="N19" s="28">
        <f>SUM(E19-K19-M19)</f>
        <v>372549</v>
      </c>
    </row>
    <row r="20" spans="1:14" ht="25.5" customHeight="1">
      <c r="A20" s="19" t="s">
        <v>30</v>
      </c>
      <c r="B20" s="23" t="s">
        <v>10</v>
      </c>
      <c r="C20" s="30">
        <v>2995972</v>
      </c>
      <c r="D20" s="30">
        <v>137076</v>
      </c>
      <c r="E20" s="29">
        <f t="shared" si="2"/>
        <v>3133048</v>
      </c>
      <c r="F20" s="29">
        <f t="shared" si="3"/>
        <v>14635</v>
      </c>
      <c r="G20" s="30">
        <v>1090</v>
      </c>
      <c r="H20" s="30">
        <v>0</v>
      </c>
      <c r="I20" s="30">
        <v>2537</v>
      </c>
      <c r="J20" s="30">
        <v>1337</v>
      </c>
      <c r="K20" s="30">
        <v>9671</v>
      </c>
      <c r="L20" s="30">
        <v>3389</v>
      </c>
      <c r="M20" s="30">
        <v>233737</v>
      </c>
      <c r="N20" s="28">
        <f>SUM(E20-K20-M20)</f>
        <v>2889640</v>
      </c>
    </row>
    <row r="21" spans="1:14" ht="25.5" customHeight="1">
      <c r="A21" s="19" t="s">
        <v>35</v>
      </c>
      <c r="B21" s="23" t="s">
        <v>36</v>
      </c>
      <c r="C21" s="30">
        <v>11145796</v>
      </c>
      <c r="D21" s="30">
        <v>129434</v>
      </c>
      <c r="E21" s="29">
        <f t="shared" si="2"/>
        <v>11275230</v>
      </c>
      <c r="F21" s="29">
        <f t="shared" si="3"/>
        <v>10417</v>
      </c>
      <c r="G21" s="30">
        <v>842</v>
      </c>
      <c r="H21" s="30">
        <v>85</v>
      </c>
      <c r="I21" s="30">
        <v>197</v>
      </c>
      <c r="J21" s="30">
        <v>2037</v>
      </c>
      <c r="K21" s="30">
        <v>7256</v>
      </c>
      <c r="L21" s="30">
        <v>1110</v>
      </c>
      <c r="M21" s="30">
        <v>9071538</v>
      </c>
      <c r="N21" s="28">
        <f>SUM(E21-K21-M21)</f>
        <v>2196436</v>
      </c>
    </row>
    <row r="22" spans="1:14" ht="26.25" customHeight="1">
      <c r="A22" s="20" t="s">
        <v>52</v>
      </c>
      <c r="B22" s="23" t="s">
        <v>11</v>
      </c>
      <c r="C22" s="28">
        <f>SUM(C23:C26)</f>
        <v>500800</v>
      </c>
      <c r="D22" s="28">
        <f aca="true" t="shared" si="5" ref="D22:M22">SUM(D23:D26)</f>
        <v>400224</v>
      </c>
      <c r="E22" s="28">
        <f t="shared" si="5"/>
        <v>901024</v>
      </c>
      <c r="F22" s="28">
        <f t="shared" si="5"/>
        <v>274874</v>
      </c>
      <c r="G22" s="28">
        <f t="shared" si="5"/>
        <v>24873</v>
      </c>
      <c r="H22" s="28">
        <f t="shared" si="5"/>
        <v>1067</v>
      </c>
      <c r="I22" s="28">
        <f t="shared" si="5"/>
        <v>9079</v>
      </c>
      <c r="J22" s="28">
        <f t="shared" si="5"/>
        <v>6231</v>
      </c>
      <c r="K22" s="28">
        <f t="shared" si="5"/>
        <v>233624</v>
      </c>
      <c r="L22" s="28">
        <f t="shared" si="5"/>
        <v>36308</v>
      </c>
      <c r="M22" s="28">
        <f t="shared" si="5"/>
        <v>268758</v>
      </c>
      <c r="N22" s="28">
        <f>SUM(N23:N26)</f>
        <v>398642</v>
      </c>
    </row>
    <row r="23" spans="1:14" ht="26.25" customHeight="1">
      <c r="A23" s="20" t="s">
        <v>94</v>
      </c>
      <c r="B23" s="23" t="s">
        <v>12</v>
      </c>
      <c r="C23" s="30">
        <v>9545</v>
      </c>
      <c r="D23" s="30">
        <v>128179</v>
      </c>
      <c r="E23" s="29">
        <f t="shared" si="2"/>
        <v>137724</v>
      </c>
      <c r="F23" s="29">
        <f t="shared" si="3"/>
        <v>145099</v>
      </c>
      <c r="G23" s="30">
        <v>17679</v>
      </c>
      <c r="H23" s="30">
        <v>767</v>
      </c>
      <c r="I23" s="30">
        <v>4551</v>
      </c>
      <c r="J23" s="30">
        <v>1533</v>
      </c>
      <c r="K23" s="30">
        <v>120569</v>
      </c>
      <c r="L23" s="30">
        <v>4263</v>
      </c>
      <c r="M23" s="30">
        <v>0</v>
      </c>
      <c r="N23" s="28">
        <f>SUM(E23-K23-M23)</f>
        <v>17155</v>
      </c>
    </row>
    <row r="24" spans="1:14" ht="13.5">
      <c r="A24" s="19" t="s">
        <v>32</v>
      </c>
      <c r="B24" s="23" t="s">
        <v>13</v>
      </c>
      <c r="C24" s="30">
        <v>471802</v>
      </c>
      <c r="D24" s="30">
        <v>14916</v>
      </c>
      <c r="E24" s="29">
        <f t="shared" si="2"/>
        <v>486718</v>
      </c>
      <c r="F24" s="29">
        <f t="shared" si="3"/>
        <v>13892</v>
      </c>
      <c r="G24" s="30">
        <v>980</v>
      </c>
      <c r="H24" s="30">
        <v>80</v>
      </c>
      <c r="I24" s="30">
        <v>542</v>
      </c>
      <c r="J24" s="30">
        <v>181</v>
      </c>
      <c r="K24" s="30">
        <v>12109</v>
      </c>
      <c r="L24" s="30">
        <v>0</v>
      </c>
      <c r="M24" s="30">
        <v>192374</v>
      </c>
      <c r="N24" s="28">
        <f>SUM(E24-K24-M24)</f>
        <v>282235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668</v>
      </c>
      <c r="G25" s="30">
        <v>53</v>
      </c>
      <c r="H25" s="30">
        <v>0</v>
      </c>
      <c r="I25" s="30">
        <v>615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19453</v>
      </c>
      <c r="D26" s="30">
        <v>257129</v>
      </c>
      <c r="E26" s="29">
        <f t="shared" si="2"/>
        <v>276582</v>
      </c>
      <c r="F26" s="29">
        <f t="shared" si="3"/>
        <v>115215</v>
      </c>
      <c r="G26" s="30">
        <v>6161</v>
      </c>
      <c r="H26" s="30">
        <v>220</v>
      </c>
      <c r="I26" s="30">
        <v>3371</v>
      </c>
      <c r="J26" s="30">
        <v>4517</v>
      </c>
      <c r="K26" s="30">
        <v>100946</v>
      </c>
      <c r="L26" s="30">
        <v>32045</v>
      </c>
      <c r="M26" s="30">
        <v>76384</v>
      </c>
      <c r="N26" s="28">
        <f>SUM(E26-K26-M26)</f>
        <v>99252</v>
      </c>
    </row>
    <row r="27" spans="1:14" ht="26.25" customHeight="1">
      <c r="A27" s="24" t="s">
        <v>33</v>
      </c>
      <c r="B27" s="23" t="s">
        <v>15</v>
      </c>
      <c r="C27" s="30">
        <v>70</v>
      </c>
      <c r="D27" s="30">
        <v>0</v>
      </c>
      <c r="E27" s="29">
        <f t="shared" si="2"/>
        <v>70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70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2</v>
      </c>
      <c r="G29" s="119" t="s">
        <v>89</v>
      </c>
      <c r="H29" s="119"/>
      <c r="I29" s="119"/>
      <c r="J29" s="119"/>
      <c r="K29" s="30">
        <v>16</v>
      </c>
      <c r="L29" s="12"/>
      <c r="M29" s="12"/>
      <c r="N29" s="12"/>
    </row>
    <row r="30" spans="1:14" ht="21.75" customHeight="1">
      <c r="A30" s="36" t="s">
        <v>103</v>
      </c>
      <c r="B30" s="115" t="s">
        <v>99</v>
      </c>
      <c r="C30" s="115"/>
      <c r="D30" s="115"/>
      <c r="E30" s="115"/>
      <c r="F30" s="115"/>
      <c r="G30" s="17"/>
      <c r="H30" s="17"/>
      <c r="I30" s="17"/>
      <c r="J30" s="117" t="s">
        <v>100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97</v>
      </c>
      <c r="B32" s="116" t="s">
        <v>98</v>
      </c>
      <c r="C32" s="116"/>
      <c r="D32" s="116"/>
      <c r="E32" s="116"/>
      <c r="F32" s="116"/>
      <c r="G32" s="16"/>
      <c r="H32" s="16"/>
      <c r="I32" s="16"/>
      <c r="J32" s="117" t="s">
        <v>101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37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milena.simeonova</cp:lastModifiedBy>
  <cp:lastPrinted>2014-01-09T06:31:20Z</cp:lastPrinted>
  <dcterms:created xsi:type="dcterms:W3CDTF">2003-10-20T11:34:47Z</dcterms:created>
  <dcterms:modified xsi:type="dcterms:W3CDTF">2014-01-09T06:38:28Z</dcterms:modified>
  <cp:category/>
  <cp:version/>
  <cp:contentType/>
  <cp:contentStatus/>
</cp:coreProperties>
</file>